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05. výzva\105_Vyzva_prilohy\"/>
    </mc:Choice>
  </mc:AlternateContent>
  <bookViews>
    <workbookView xWindow="480" yWindow="75" windowWidth="18195" windowHeight="11820"/>
  </bookViews>
  <sheets>
    <sheet name="Kumulativní rozpočet projektu" sheetId="1" r:id="rId1"/>
    <sheet name="Pomocný" sheetId="2" state="hidden" r:id="rId2"/>
  </sheets>
  <externalReferences>
    <externalReference r:id="rId3"/>
  </externalReferences>
  <definedNames>
    <definedName name="Možnostvyřazení">'[1]hodnocení - ochranné nádrže'!$E$40,'[1]hodnocení - ochranné nádrže'!$E$43</definedName>
    <definedName name="Nazvy">'Kumulativní rozpočet projektu'!$B$3:$F$4</definedName>
    <definedName name="_xlnm.Print_Area" localSheetId="0">'Kumulativní rozpočet projektu'!$A$1:$N$36</definedName>
    <definedName name="Sběrné_dvory">'[1]interní checklist'!$H$183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F14" i="1" l="1"/>
  <c r="L14" i="1" s="1"/>
  <c r="I14" i="1"/>
  <c r="F15" i="1"/>
  <c r="F16" i="1"/>
  <c r="I16" i="1" s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J26" i="1"/>
  <c r="J27" i="1" l="1"/>
  <c r="E27" i="1"/>
  <c r="L16" i="1"/>
  <c r="K16" i="1" s="1"/>
  <c r="I15" i="1"/>
  <c r="K15" i="1" s="1"/>
  <c r="L15" i="1"/>
  <c r="I22" i="1"/>
  <c r="L22" i="1"/>
  <c r="I23" i="1"/>
  <c r="L23" i="1"/>
  <c r="I24" i="1"/>
  <c r="L24" i="1"/>
  <c r="I25" i="1"/>
  <c r="L25" i="1"/>
  <c r="I21" i="1"/>
  <c r="L21" i="1"/>
  <c r="I20" i="1"/>
  <c r="L20" i="1"/>
  <c r="I19" i="1"/>
  <c r="K19" i="1" s="1"/>
  <c r="L19" i="1"/>
  <c r="I17" i="1"/>
  <c r="D27" i="1"/>
  <c r="F17" i="1"/>
  <c r="K14" i="1"/>
  <c r="F26" i="1"/>
  <c r="L17" i="1" l="1"/>
  <c r="L18" i="1" s="1"/>
  <c r="I26" i="1"/>
  <c r="I27" i="1" s="1"/>
  <c r="C31" i="1" s="1"/>
  <c r="F27" i="1"/>
  <c r="K17" i="1"/>
  <c r="C12" i="1" l="1"/>
  <c r="L26" i="1"/>
  <c r="L27" i="1" s="1"/>
  <c r="K21" i="1"/>
  <c r="K18" i="1"/>
  <c r="K20" i="1"/>
  <c r="K22" i="1" l="1"/>
  <c r="K23" i="1" l="1"/>
  <c r="K24" i="1" l="1"/>
  <c r="K25" i="1" l="1"/>
  <c r="K26" i="1" s="1"/>
  <c r="K27" i="1" s="1"/>
  <c r="C32" i="1" l="1"/>
  <c r="C33" i="1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<sst xmlns="http://schemas.openxmlformats.org/spreadsheetml/2006/main" count="50" uniqueCount="49">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</sst>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0" xfId="0" applyFont="1"/>
    <xf numFmtId="14" fontId="12" fillId="0" borderId="0" xfId="0" applyNumberFormat="1" applyFont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13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right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</cellXfs>
  <cellStyles count="1">
    <cellStyle name="Normální" xfId="0" builtinId="0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2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sel="9" val="0"/>
</file>

<file path=xl/ctrlProps/ctrlProp4.xml><?xml version="1.0" encoding="utf-8"?>
<formControlPr xmlns="http://schemas.microsoft.com/office/spreadsheetml/2009/9/main" objectType="CheckBox" fmlaLink="Pomocný!$B$18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571501</xdr:colOff>
      <xdr:row>0</xdr:row>
      <xdr:rowOff>238126</xdr:rowOff>
    </xdr:from>
    <xdr:to>
      <xdr:col>13</xdr:col>
      <xdr:colOff>226219</xdr:colOff>
      <xdr:row>4</xdr:row>
      <xdr:rowOff>154782</xdr:rowOff>
    </xdr:to>
    <xdr:pic>
      <xdr:nvPicPr>
        <xdr:cNvPr id="8" name="Obrázek 7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596689" y="238126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+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G19" sqref="G19:H19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2"/>
      <c r="C3" s="62"/>
      <c r="D3" s="62"/>
      <c r="E3" s="62"/>
      <c r="F3" s="62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2"/>
      <c r="C4" s="62"/>
      <c r="D4" s="62"/>
      <c r="E4" s="62"/>
      <c r="F4" s="62"/>
      <c r="G4" s="3"/>
      <c r="H4" s="52"/>
      <c r="I4" s="66" t="s">
        <v>31</v>
      </c>
      <c r="J4" s="67"/>
      <c r="K4" s="67"/>
      <c r="L4" s="67"/>
      <c r="M4" s="67"/>
      <c r="N4" s="67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65" t="s">
        <v>30</v>
      </c>
      <c r="J5" s="65"/>
      <c r="K5" s="3"/>
      <c r="L5" s="3"/>
      <c r="M5" s="4"/>
      <c r="N5" s="3"/>
    </row>
    <row r="6" spans="1:14" ht="25.5" customHeight="1" x14ac:dyDescent="0.25">
      <c r="A6" s="62" t="s">
        <v>48</v>
      </c>
      <c r="B6" s="62"/>
      <c r="C6" s="62"/>
      <c r="D6" s="62"/>
      <c r="E6" s="62"/>
      <c r="F6" s="3"/>
      <c r="G6" s="3"/>
      <c r="H6" s="3"/>
      <c r="I6" s="65"/>
      <c r="J6" s="65"/>
      <c r="K6" s="48"/>
      <c r="L6" s="48"/>
      <c r="M6" s="48"/>
      <c r="N6" s="48"/>
    </row>
    <row r="7" spans="1:14" s="53" customFormat="1" ht="36" customHeight="1" x14ac:dyDescent="0.25">
      <c r="A7" s="58" t="s">
        <v>29</v>
      </c>
      <c r="B7" s="76"/>
      <c r="C7" s="76"/>
      <c r="D7" s="76"/>
      <c r="E7" s="76"/>
      <c r="F7" s="76"/>
      <c r="G7" s="76"/>
      <c r="H7" s="76"/>
      <c r="I7" s="76"/>
      <c r="J7" s="76"/>
      <c r="K7" s="76"/>
      <c r="M7" s="54"/>
    </row>
    <row r="8" spans="1:14" s="53" customFormat="1" ht="27" customHeight="1" x14ac:dyDescent="0.25">
      <c r="A8" s="59" t="s">
        <v>29</v>
      </c>
      <c r="B8" s="77"/>
      <c r="C8" s="78"/>
      <c r="D8" s="78"/>
      <c r="E8" s="78"/>
      <c r="F8" s="78"/>
      <c r="G8" s="78"/>
      <c r="H8" s="78"/>
      <c r="I8" s="78"/>
      <c r="J8" s="78"/>
      <c r="K8" s="79"/>
      <c r="M8" s="54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65"/>
      <c r="J9" s="65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65"/>
      <c r="J10" s="65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37" t="s">
        <v>26</v>
      </c>
      <c r="B12" s="138"/>
      <c r="C12" s="63" t="str">
        <f>IF(L17&gt;10000000,"6",IF(L17&gt;3000000,"7",IF(L17&gt;1000000,"8","10")))</f>
        <v>10</v>
      </c>
      <c r="D12" s="68" t="s">
        <v>25</v>
      </c>
      <c r="E12" s="68" t="s">
        <v>24</v>
      </c>
      <c r="F12" s="68" t="s">
        <v>23</v>
      </c>
      <c r="G12" s="70" t="s">
        <v>22</v>
      </c>
      <c r="H12" s="72"/>
      <c r="I12" s="80" t="s">
        <v>21</v>
      </c>
      <c r="J12" s="68" t="s">
        <v>20</v>
      </c>
      <c r="K12" s="68" t="s">
        <v>19</v>
      </c>
      <c r="L12" s="70" t="s">
        <v>18</v>
      </c>
      <c r="M12" s="71"/>
      <c r="N12" s="72"/>
    </row>
    <row r="13" spans="1:14" s="46" customFormat="1" ht="87" customHeight="1" thickBot="1" x14ac:dyDescent="0.3">
      <c r="A13" s="139"/>
      <c r="B13" s="140"/>
      <c r="C13" s="64"/>
      <c r="D13" s="69"/>
      <c r="E13" s="69"/>
      <c r="F13" s="69"/>
      <c r="G13" s="73"/>
      <c r="H13" s="75"/>
      <c r="I13" s="81"/>
      <c r="J13" s="69"/>
      <c r="K13" s="69"/>
      <c r="L13" s="73"/>
      <c r="M13" s="74"/>
      <c r="N13" s="75"/>
    </row>
    <row r="14" spans="1:14" x14ac:dyDescent="0.25">
      <c r="A14" s="89" t="s">
        <v>17</v>
      </c>
      <c r="B14" s="97" t="s">
        <v>16</v>
      </c>
      <c r="C14" s="98"/>
      <c r="D14" s="38">
        <v>0</v>
      </c>
      <c r="E14" s="38"/>
      <c r="F14" s="43">
        <f>D14+E14</f>
        <v>0</v>
      </c>
      <c r="G14" s="84">
        <v>21</v>
      </c>
      <c r="H14" s="85"/>
      <c r="I14" s="45">
        <f>F14*(1+(G14/100))</f>
        <v>0</v>
      </c>
      <c r="J14" s="35">
        <v>0</v>
      </c>
      <c r="K14" s="44">
        <f>I14-L14</f>
        <v>0</v>
      </c>
      <c r="L14" s="82">
        <f>IF(Pomocný!A18=TRUE,F14-J14,(F14-J14)*(1+(G14/100)))</f>
        <v>0</v>
      </c>
      <c r="M14" s="82"/>
      <c r="N14" s="83"/>
    </row>
    <row r="15" spans="1:14" x14ac:dyDescent="0.25">
      <c r="A15" s="90"/>
      <c r="B15" s="133"/>
      <c r="C15" s="134"/>
      <c r="D15" s="38">
        <v>0</v>
      </c>
      <c r="E15" s="38"/>
      <c r="F15" s="43">
        <f>D15+E15</f>
        <v>0</v>
      </c>
      <c r="G15" s="84">
        <v>21</v>
      </c>
      <c r="H15" s="85"/>
      <c r="I15" s="36">
        <f>F15*(1+(G15/100))</f>
        <v>0</v>
      </c>
      <c r="J15" s="35">
        <v>0</v>
      </c>
      <c r="K15" s="26">
        <f>I15-L15</f>
        <v>0</v>
      </c>
      <c r="L15" s="110">
        <f>IF(Pomocný!A18=TRUE,F15-J15,(F15-J15)*(1+(G15/100)))</f>
        <v>0</v>
      </c>
      <c r="M15" s="82"/>
      <c r="N15" s="83"/>
    </row>
    <row r="16" spans="1:14" ht="15.75" thickBot="1" x14ac:dyDescent="0.3">
      <c r="A16" s="89"/>
      <c r="B16" s="95"/>
      <c r="C16" s="96"/>
      <c r="D16" s="33">
        <v>0</v>
      </c>
      <c r="E16" s="42"/>
      <c r="F16" s="41">
        <f>D16+E16</f>
        <v>0</v>
      </c>
      <c r="G16" s="131">
        <v>21</v>
      </c>
      <c r="H16" s="132"/>
      <c r="I16" s="28">
        <f>F16*(1+(G16/100))</f>
        <v>0</v>
      </c>
      <c r="J16" s="35">
        <v>0</v>
      </c>
      <c r="K16" s="26">
        <f>I16-L16</f>
        <v>0</v>
      </c>
      <c r="L16" s="107">
        <f>IF(Pomocný!A18=TRUE,F16-J16,(F16-J16)*(1+(G16/100)))</f>
        <v>0</v>
      </c>
      <c r="M16" s="108"/>
      <c r="N16" s="109"/>
    </row>
    <row r="17" spans="1:14" ht="15.75" thickBot="1" x14ac:dyDescent="0.3">
      <c r="A17" s="89"/>
      <c r="B17" s="99" t="s">
        <v>15</v>
      </c>
      <c r="C17" s="100"/>
      <c r="D17" s="22">
        <f>SUM(D14:D16)</f>
        <v>0</v>
      </c>
      <c r="E17" s="22">
        <f>SUM(E14:E16)</f>
        <v>0</v>
      </c>
      <c r="F17" s="22">
        <f>SUM(F14:F16)</f>
        <v>0</v>
      </c>
      <c r="G17" s="102"/>
      <c r="H17" s="103"/>
      <c r="I17" s="22">
        <f>SUM(I14:I16)</f>
        <v>0</v>
      </c>
      <c r="J17" s="40">
        <f>SUM(J14:J16)</f>
        <v>0</v>
      </c>
      <c r="K17" s="39">
        <f>SUM(K14:K16)</f>
        <v>0</v>
      </c>
      <c r="L17" s="104">
        <f>SUM(L14:N16)</f>
        <v>0</v>
      </c>
      <c r="M17" s="105"/>
      <c r="N17" s="106"/>
    </row>
    <row r="18" spans="1:14" x14ac:dyDescent="0.25">
      <c r="A18" s="89"/>
      <c r="B18" s="97" t="s">
        <v>14</v>
      </c>
      <c r="C18" s="98"/>
      <c r="D18" s="35">
        <v>0</v>
      </c>
      <c r="E18" s="38"/>
      <c r="F18" s="37">
        <f t="shared" ref="F18:F25" si="0">D18+E18</f>
        <v>0</v>
      </c>
      <c r="G18" s="84">
        <v>0</v>
      </c>
      <c r="H18" s="8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110">
        <f>IF(Pomocný!A18=TRUE,IF((F18-J18)&gt;(L17*(20/100)),(L17*(20/100)),(F18-J18)),IF((F18-J18)*(1+(G18/100))&gt;(L17*(20/100)),(L17*(20/100)),(F18-J18)*(1+(G18/100))))</f>
        <v>0</v>
      </c>
      <c r="M18" s="82"/>
      <c r="N18" s="83"/>
    </row>
    <row r="19" spans="1:14" ht="15.75" thickBot="1" x14ac:dyDescent="0.3">
      <c r="A19" s="69"/>
      <c r="B19" s="93" t="s">
        <v>13</v>
      </c>
      <c r="C19" s="94"/>
      <c r="D19" s="33">
        <v>0</v>
      </c>
      <c r="E19" s="33"/>
      <c r="F19" s="32">
        <f t="shared" si="0"/>
        <v>0</v>
      </c>
      <c r="G19" s="131">
        <v>21</v>
      </c>
      <c r="H19" s="132"/>
      <c r="I19" s="34">
        <f t="shared" si="1"/>
        <v>0</v>
      </c>
      <c r="J19" s="33">
        <v>0</v>
      </c>
      <c r="K19" s="32">
        <f t="shared" si="2"/>
        <v>0</v>
      </c>
      <c r="L19" s="107">
        <f>IF(Pomocný!A18=TRUE,(F19-J19),(F19-J19)*(1+(G19/100)))</f>
        <v>0</v>
      </c>
      <c r="M19" s="108"/>
      <c r="N19" s="109"/>
    </row>
    <row r="20" spans="1:14" x14ac:dyDescent="0.25">
      <c r="A20" s="68" t="s">
        <v>12</v>
      </c>
      <c r="B20" s="91" t="s">
        <v>11</v>
      </c>
      <c r="C20" s="92"/>
      <c r="D20" s="29">
        <v>0</v>
      </c>
      <c r="E20" s="29"/>
      <c r="F20" s="31">
        <f t="shared" si="0"/>
        <v>0</v>
      </c>
      <c r="G20" s="135">
        <v>21</v>
      </c>
      <c r="H20" s="136"/>
      <c r="I20" s="30">
        <f t="shared" si="1"/>
        <v>0</v>
      </c>
      <c r="J20" s="27">
        <v>0</v>
      </c>
      <c r="K20" s="26">
        <f t="shared" si="2"/>
        <v>0</v>
      </c>
      <c r="L20" s="110">
        <f>IF(Pomocný!A18=TRUE,F20-J20,(F20-J20)*(1+(G20/100)))</f>
        <v>0</v>
      </c>
      <c r="M20" s="82"/>
      <c r="N20" s="83"/>
    </row>
    <row r="21" spans="1:14" x14ac:dyDescent="0.25">
      <c r="A21" s="89"/>
      <c r="B21" s="101" t="s">
        <v>10</v>
      </c>
      <c r="C21" s="92"/>
      <c r="D21" s="29">
        <v>0</v>
      </c>
      <c r="E21" s="29"/>
      <c r="F21" s="26">
        <f t="shared" si="0"/>
        <v>0</v>
      </c>
      <c r="G21" s="84">
        <v>21</v>
      </c>
      <c r="H21" s="85"/>
      <c r="I21" s="28">
        <f t="shared" si="1"/>
        <v>0</v>
      </c>
      <c r="J21" s="27">
        <v>0</v>
      </c>
      <c r="K21" s="26">
        <f t="shared" si="2"/>
        <v>0</v>
      </c>
      <c r="L21" s="110">
        <f>IF(Pomocný!A18=TRUE,F21-J21,(F21-J21)*(1+(G21/100)))</f>
        <v>0</v>
      </c>
      <c r="M21" s="82"/>
      <c r="N21" s="83"/>
    </row>
    <row r="22" spans="1:14" x14ac:dyDescent="0.25">
      <c r="A22" s="89"/>
      <c r="B22" s="101" t="s">
        <v>9</v>
      </c>
      <c r="C22" s="92"/>
      <c r="D22" s="29">
        <v>0</v>
      </c>
      <c r="E22" s="29"/>
      <c r="F22" s="26">
        <f t="shared" si="0"/>
        <v>0</v>
      </c>
      <c r="G22" s="84">
        <v>21</v>
      </c>
      <c r="H22" s="85"/>
      <c r="I22" s="28">
        <f t="shared" si="1"/>
        <v>0</v>
      </c>
      <c r="J22" s="27">
        <v>0</v>
      </c>
      <c r="K22" s="26">
        <f t="shared" si="2"/>
        <v>0</v>
      </c>
      <c r="L22" s="110">
        <f>IF(Pomocný!A18=TRUE,F22-J22,(F22-J22)*(1+(G22/100)))</f>
        <v>0</v>
      </c>
      <c r="M22" s="82"/>
      <c r="N22" s="83"/>
    </row>
    <row r="23" spans="1:14" x14ac:dyDescent="0.25">
      <c r="A23" s="89"/>
      <c r="B23" s="101" t="s">
        <v>8</v>
      </c>
      <c r="C23" s="92"/>
      <c r="D23" s="29">
        <v>0</v>
      </c>
      <c r="E23" s="29"/>
      <c r="F23" s="26">
        <f t="shared" si="0"/>
        <v>0</v>
      </c>
      <c r="G23" s="84">
        <v>21</v>
      </c>
      <c r="H23" s="85"/>
      <c r="I23" s="28">
        <f t="shared" si="1"/>
        <v>0</v>
      </c>
      <c r="J23" s="27">
        <v>0</v>
      </c>
      <c r="K23" s="26">
        <f t="shared" si="2"/>
        <v>0</v>
      </c>
      <c r="L23" s="110">
        <f>IF(Pomocný!A18=TRUE,F23-J23,(F23-J23)*(1+(G23/100)))</f>
        <v>0</v>
      </c>
      <c r="M23" s="82"/>
      <c r="N23" s="83"/>
    </row>
    <row r="24" spans="1:14" x14ac:dyDescent="0.25">
      <c r="A24" s="89"/>
      <c r="B24" s="101" t="s">
        <v>7</v>
      </c>
      <c r="C24" s="92"/>
      <c r="D24" s="29">
        <v>0</v>
      </c>
      <c r="E24" s="29"/>
      <c r="F24" s="26">
        <f t="shared" si="0"/>
        <v>0</v>
      </c>
      <c r="G24" s="84">
        <v>21</v>
      </c>
      <c r="H24" s="85"/>
      <c r="I24" s="28">
        <f t="shared" si="1"/>
        <v>0</v>
      </c>
      <c r="J24" s="27">
        <v>0</v>
      </c>
      <c r="K24" s="26">
        <f t="shared" si="2"/>
        <v>0</v>
      </c>
      <c r="L24" s="110">
        <f>IF(Pomocný!A18=TRUE,F24-J24,(F24-J24)*(1+(G24/100)))</f>
        <v>0</v>
      </c>
      <c r="M24" s="82"/>
      <c r="N24" s="83"/>
    </row>
    <row r="25" spans="1:14" ht="15.75" thickBot="1" x14ac:dyDescent="0.3">
      <c r="A25" s="89"/>
      <c r="B25" s="129" t="s">
        <v>6</v>
      </c>
      <c r="C25" s="130"/>
      <c r="D25" s="29">
        <v>0</v>
      </c>
      <c r="E25" s="29"/>
      <c r="F25" s="26">
        <f t="shared" si="0"/>
        <v>0</v>
      </c>
      <c r="G25" s="131">
        <v>21</v>
      </c>
      <c r="H25" s="132"/>
      <c r="I25" s="28">
        <f t="shared" si="1"/>
        <v>0</v>
      </c>
      <c r="J25" s="27">
        <v>0</v>
      </c>
      <c r="K25" s="26">
        <f t="shared" si="2"/>
        <v>0</v>
      </c>
      <c r="L25" s="110">
        <f>IF(Pomocný!A18=TRUE,F25-J25,(F25-J25)*(1+(G25/100)))</f>
        <v>0</v>
      </c>
      <c r="M25" s="82"/>
      <c r="N25" s="83"/>
    </row>
    <row r="26" spans="1:14" ht="15.75" thickBot="1" x14ac:dyDescent="0.3">
      <c r="A26" s="69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18"/>
      <c r="H26" s="119"/>
      <c r="I26" s="22">
        <f>SUM(I20:I25)</f>
        <v>0</v>
      </c>
      <c r="J26" s="21">
        <f>SUM(J20:J25)</f>
        <v>0</v>
      </c>
      <c r="K26" s="21">
        <f>SUM(K20:K25)</f>
        <v>0</v>
      </c>
      <c r="L26" s="104">
        <f>SUM(L20:N25)</f>
        <v>0</v>
      </c>
      <c r="M26" s="105"/>
      <c r="N26" s="106"/>
    </row>
    <row r="27" spans="1:14" s="1" customFormat="1" ht="15.75" thickBot="1" x14ac:dyDescent="0.3">
      <c r="A27" s="86" t="s">
        <v>4</v>
      </c>
      <c r="B27" s="87"/>
      <c r="C27" s="88"/>
      <c r="D27" s="20">
        <f>D26+D19+D17+D18</f>
        <v>0</v>
      </c>
      <c r="E27" s="20">
        <f>E26+E19+E17+E18</f>
        <v>0</v>
      </c>
      <c r="F27" s="20">
        <f>F26+F19+F17+F18</f>
        <v>0</v>
      </c>
      <c r="G27" s="113"/>
      <c r="H27" s="114"/>
      <c r="I27" s="20">
        <f>I26+I19+I17+I18</f>
        <v>0</v>
      </c>
      <c r="J27" s="20">
        <f>J26+J19+J17+J18</f>
        <v>0</v>
      </c>
      <c r="K27" s="20">
        <f>K26+K19+K17+K18</f>
        <v>0</v>
      </c>
      <c r="L27" s="115">
        <f>L17+L19+L18+L26</f>
        <v>0</v>
      </c>
      <c r="M27" s="116"/>
      <c r="N27" s="117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126" t="s">
        <v>3</v>
      </c>
      <c r="H29" s="127"/>
      <c r="I29" s="127"/>
      <c r="J29" s="127"/>
      <c r="K29" s="127"/>
      <c r="L29" s="127"/>
      <c r="M29" s="127"/>
      <c r="N29" s="128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120"/>
      <c r="H30" s="121"/>
      <c r="I30" s="121"/>
      <c r="J30" s="121"/>
      <c r="K30" s="121"/>
      <c r="L30" s="121"/>
      <c r="M30" s="121"/>
      <c r="N30" s="122"/>
    </row>
    <row r="31" spans="1:14" s="6" customFormat="1" ht="21" customHeight="1" x14ac:dyDescent="0.25">
      <c r="A31" s="111" t="s">
        <v>2</v>
      </c>
      <c r="B31" s="112"/>
      <c r="C31" s="17">
        <f>I27</f>
        <v>0</v>
      </c>
      <c r="D31" s="16"/>
      <c r="E31" s="16"/>
      <c r="F31" s="12"/>
      <c r="G31" s="120"/>
      <c r="H31" s="121"/>
      <c r="I31" s="121"/>
      <c r="J31" s="121"/>
      <c r="K31" s="121"/>
      <c r="L31" s="121"/>
      <c r="M31" s="121"/>
      <c r="N31" s="122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120"/>
      <c r="H32" s="121"/>
      <c r="I32" s="121"/>
      <c r="J32" s="121"/>
      <c r="K32" s="121"/>
      <c r="L32" s="121"/>
      <c r="M32" s="121"/>
      <c r="N32" s="122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123"/>
      <c r="H33" s="124"/>
      <c r="I33" s="124"/>
      <c r="J33" s="124"/>
      <c r="K33" s="124"/>
      <c r="L33" s="124"/>
      <c r="M33" s="124"/>
      <c r="N33" s="125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K12:K13"/>
    <mergeCell ref="B22:C22"/>
    <mergeCell ref="A6:E6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A12:B13"/>
    <mergeCell ref="L15:N15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G30:N33"/>
    <mergeCell ref="G29:N29"/>
    <mergeCell ref="A20:A26"/>
    <mergeCell ref="B25:C25"/>
    <mergeCell ref="L20:N20"/>
    <mergeCell ref="B23:C23"/>
    <mergeCell ref="L14:N14"/>
    <mergeCell ref="G14:H14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G15:H15"/>
    <mergeCell ref="G17:H17"/>
    <mergeCell ref="G18:H18"/>
    <mergeCell ref="L17:N17"/>
    <mergeCell ref="L16:N16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B8:K8"/>
    <mergeCell ref="I12:I13"/>
    <mergeCell ref="I9:J10"/>
  </mergeCells>
  <conditionalFormatting sqref="E20">
    <cfRule type="expression" dxfId="8" priority="9">
      <formula>$B$7=1</formula>
    </cfRule>
  </conditionalFormatting>
  <conditionalFormatting sqref="E22">
    <cfRule type="expression" dxfId="7" priority="8">
      <formula>$B$7=10</formula>
    </cfRule>
  </conditionalFormatting>
  <conditionalFormatting sqref="E21">
    <cfRule type="expression" dxfId="6" priority="6">
      <formula>$B$7=10</formula>
    </cfRule>
    <cfRule type="expression" dxfId="5" priority="7">
      <formula>$B$7=1</formula>
    </cfRule>
  </conditionalFormatting>
  <conditionalFormatting sqref="D20">
    <cfRule type="expression" dxfId="4" priority="5">
      <formula>$B$7=1</formula>
    </cfRule>
  </conditionalFormatting>
  <conditionalFormatting sqref="D22">
    <cfRule type="expression" dxfId="3" priority="4">
      <formula>$B$7=10</formula>
    </cfRule>
  </conditionalFormatting>
  <conditionalFormatting sqref="D21">
    <cfRule type="expression" dxfId="2" priority="2">
      <formula>$B$7=10</formula>
    </cfRule>
    <cfRule type="expression" dxfId="1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9</v>
      </c>
      <c r="B4" s="55" t="s">
        <v>36</v>
      </c>
    </row>
    <row r="5" spans="1:2" x14ac:dyDescent="0.25">
      <c r="B5" s="55" t="s">
        <v>37</v>
      </c>
    </row>
    <row r="6" spans="1:2" x14ac:dyDescent="0.25">
      <c r="B6" s="55" t="s">
        <v>38</v>
      </c>
    </row>
    <row r="7" spans="1:2" x14ac:dyDescent="0.25">
      <c r="B7" s="55" t="s">
        <v>39</v>
      </c>
    </row>
    <row r="8" spans="1:2" x14ac:dyDescent="0.25">
      <c r="B8" s="56" t="s">
        <v>40</v>
      </c>
    </row>
    <row r="9" spans="1:2" x14ac:dyDescent="0.25">
      <c r="B9" s="55" t="s">
        <v>41</v>
      </c>
    </row>
    <row r="10" spans="1:2" x14ac:dyDescent="0.25">
      <c r="B10" s="55" t="s">
        <v>42</v>
      </c>
    </row>
    <row r="11" spans="1:2" x14ac:dyDescent="0.25">
      <c r="B11" s="55" t="s">
        <v>43</v>
      </c>
    </row>
    <row r="12" spans="1:2" x14ac:dyDescent="0.25">
      <c r="B12" s="57" t="s">
        <v>44</v>
      </c>
    </row>
    <row r="13" spans="1:2" x14ac:dyDescent="0.25">
      <c r="B13" s="56" t="s">
        <v>45</v>
      </c>
    </row>
    <row r="15" spans="1:2" x14ac:dyDescent="0.25">
      <c r="A15">
        <v>2</v>
      </c>
      <c r="B15" s="56" t="s">
        <v>46</v>
      </c>
    </row>
    <row r="16" spans="1:2" x14ac:dyDescent="0.25">
      <c r="B16" s="56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1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Kumulativní rozpočet projektu</vt:lpstr>
      <vt:lpstr>Pomocný</vt:lpstr>
      <vt:lpstr>Nazvy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2018-08-28T13:04:55Z</dcterms:modified>
</cp:coreProperties>
</file>